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istjan\Desktop\"/>
    </mc:Choice>
  </mc:AlternateContent>
  <xr:revisionPtr revIDLastSave="0" documentId="13_ncr:1_{6170A38A-E503-4D5C-9010-273D95A6A74B}" xr6:coauthVersionLast="47" xr6:coauthVersionMax="47" xr10:uidLastSave="{00000000-0000-0000-0000-000000000000}"/>
  <bookViews>
    <workbookView xWindow="-120" yWindow="-120" windowWidth="29040" windowHeight="15720" xr2:uid="{7D990C2E-B5A5-4FA4-B2FA-6A9EC17D09D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 l="1"/>
  <c r="E32" i="1" l="1"/>
  <c r="E33" i="1" s="1"/>
</calcChain>
</file>

<file path=xl/sharedStrings.xml><?xml version="1.0" encoding="utf-8"?>
<sst xmlns="http://schemas.openxmlformats.org/spreadsheetml/2006/main" count="31" uniqueCount="29">
  <si>
    <t>Nimetus</t>
  </si>
  <si>
    <t>Ühik</t>
  </si>
  <si>
    <t>Maht</t>
  </si>
  <si>
    <t>Ühikhind</t>
  </si>
  <si>
    <r>
      <rPr>
        <sz val="11"/>
        <rFont val="Calibri"/>
        <family val="2"/>
        <charset val="186"/>
        <scheme val="minor"/>
      </rPr>
      <t>Kokku</t>
    </r>
    <r>
      <rPr>
        <sz val="11"/>
        <color theme="1"/>
        <rFont val="Calibri"/>
        <family val="2"/>
        <charset val="186"/>
        <scheme val="minor"/>
      </rPr>
      <t>ku</t>
    </r>
  </si>
  <si>
    <t>KÕIK KOKKU</t>
  </si>
  <si>
    <t>MAKSUMUS KOKKU</t>
  </si>
  <si>
    <t>m2</t>
  </si>
  <si>
    <t>+372 55 72 994</t>
  </si>
  <si>
    <t xml:space="preserve">Tel. : </t>
  </si>
  <si>
    <t xml:space="preserve">KMKR:  </t>
  </si>
  <si>
    <t>Põranda Proff OÜ</t>
  </si>
  <si>
    <t>Reg. nr.: 17135170</t>
  </si>
  <si>
    <t>KMKR: EE102810677</t>
  </si>
  <si>
    <t>info@porandaproff.ee</t>
  </si>
  <si>
    <t>Käibemaks 24%</t>
  </si>
  <si>
    <t>Kildaluse profileerimine koos ca 30mm peenkillu lisamisega</t>
  </si>
  <si>
    <t>m3</t>
  </si>
  <si>
    <t>Betoon 35/45 XF4,XD3,KK4 graniit+Durus Easy Finish 5kg/m3 180mm</t>
  </si>
  <si>
    <t>Kile, servalint ja seinte katmine</t>
  </si>
  <si>
    <t>Valamine ja lihvimine(pannipind), vuukide lõikamine ja täitmine</t>
  </si>
  <si>
    <t>L</t>
  </si>
  <si>
    <t>tk</t>
  </si>
  <si>
    <t>Betooni järelhooldus Korotex ainega</t>
  </si>
  <si>
    <t>Saalungite ehitus ja lahti võtmine, faasi laskmine betooni perimeetri servale, materjali transport Tartu-Rõngu-Tartu</t>
  </si>
  <si>
    <t>Tähe tn 135C, Tartu, 50107</t>
  </si>
  <si>
    <t>Ettevõte: Rõngu Vabatahtlik Päästeselts</t>
  </si>
  <si>
    <t>Aadress   Puiestee põik 2b, Rõngu</t>
  </si>
  <si>
    <t>Reg. nr. 80336004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</si>
</sst>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8.5"/>
      <color theme="1"/>
      <name val="Trebuchet MS"/>
      <family val="2"/>
    </font>
    <font>
      <u/>
      <sz val="11"/>
      <color theme="10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double">
        <color theme="1"/>
      </top>
      <bottom style="thin">
        <color theme="1"/>
      </bottom>
      <diagonal/>
    </border>
    <border>
      <left/>
      <right style="thin">
        <color theme="1"/>
      </right>
      <top style="double">
        <color theme="1"/>
      </top>
      <bottom style="thin">
        <color theme="1"/>
      </bottom>
      <diagonal/>
    </border>
    <border>
      <left style="thin">
        <color theme="1"/>
      </left>
      <right/>
      <top style="double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0" fillId="2" borderId="0" xfId="0" applyFill="1"/>
    <xf numFmtId="0" fontId="3" fillId="2" borderId="4" xfId="0" applyFont="1" applyFill="1" applyBorder="1"/>
    <xf numFmtId="0" fontId="3" fillId="2" borderId="0" xfId="0" applyFont="1" applyFill="1"/>
    <xf numFmtId="0" fontId="0" fillId="0" borderId="0" xfId="0" quotePrefix="1"/>
    <xf numFmtId="0" fontId="4" fillId="0" borderId="0" xfId="0" applyFont="1" applyAlignment="1">
      <alignment vertical="center"/>
    </xf>
    <xf numFmtId="0" fontId="5" fillId="0" borderId="0" xfId="1" applyAlignment="1">
      <alignment vertical="center"/>
    </xf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vertical="center" wrapText="1"/>
    </xf>
  </cellXfs>
  <cellStyles count="2">
    <cellStyle name="Hyperlink" xfId="1" builtinId="8"/>
    <cellStyle name="Normal" xfId="0" builtinId="0"/>
  </cellStyles>
  <dxfs count="1"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622300</xdr:colOff>
      <xdr:row>1</xdr:row>
      <xdr:rowOff>95250</xdr:rowOff>
    </xdr:from>
    <xdr:to>
      <xdr:col>4</xdr:col>
      <xdr:colOff>711200</xdr:colOff>
      <xdr:row>6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091033D-0B1F-C15B-602B-9DD34BD6C8D4}"/>
            </a:ext>
          </a:extLst>
        </xdr:cNvPr>
        <xdr:cNvSpPr/>
      </xdr:nvSpPr>
      <xdr:spPr>
        <a:xfrm>
          <a:off x="6127750" y="279400"/>
          <a:ext cx="1460500" cy="825500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 amt="50000"/>
          </a:blip>
          <a:srcRect/>
          <a:stretch>
            <a:fillRect/>
          </a:stretch>
        </a:blipFill>
        <a:ln>
          <a:noFill/>
        </a:ln>
        <a:effectLst>
          <a:outerShdw blurRad="50800" dist="50800" dir="5400000" algn="ctr" rotWithShape="0">
            <a:schemeClr val="bg1">
              <a:alpha val="50000"/>
            </a:scheme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0F8DFC2-5DD3-4D34-B716-D709E4272B0E}" name="Table4" displayName="Table4" ref="A15:E31" totalsRowCount="1">
  <autoFilter ref="A15:E30" xr:uid="{70F8DFC2-5DD3-4D34-B716-D709E4272B0E}"/>
  <tableColumns count="5">
    <tableColumn id="1" xr3:uid="{0D75ABAE-E669-4E55-AEDC-4F607595ED63}" name="Nimetus" totalsRowLabel="KÕIK KOKKU"/>
    <tableColumn id="2" xr3:uid="{4D9B66A8-358C-468F-B224-310DC3717F37}" name="Ühik"/>
    <tableColumn id="3" xr3:uid="{879DF462-D61F-488E-AD98-FBA4558586E1}" name="Maht"/>
    <tableColumn id="4" xr3:uid="{87A79362-89C8-49F5-A905-73D64E8F8794}" name="Ühikhind"/>
    <tableColumn id="5" xr3:uid="{2F0B30E7-6E33-4B2B-9BB0-40D78A850598}" name="Kokkuku" totalsRowFunction="sum" dataDxfId="0">
      <calculatedColumnFormula>Table4[[#This Row],[Maht]]*Table4[[#This Row],[Ühikhind]]</calculatedColumnFormula>
    </tableColumn>
  </tableColumns>
  <tableStyleInfo name="TableStyleLight8" showFirstColumn="1" showLastColumn="1" showRowStripes="1" showColumnStripes="1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porandaproff.ee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4A1BE-0280-4C95-870B-D991FFDE1882}">
  <dimension ref="A2:J33"/>
  <sheetViews>
    <sheetView tabSelected="1" workbookViewId="0">
      <selection activeCell="A12" sqref="A12"/>
    </sheetView>
  </sheetViews>
  <sheetFormatPr defaultRowHeight="15" x14ac:dyDescent="0.25"/>
  <cols>
    <col min="1" max="1" width="97.140625" customWidth="1"/>
    <col min="2" max="2" width="6.7109375" customWidth="1"/>
    <col min="3" max="3" width="9.28515625" customWidth="1"/>
    <col min="4" max="4" width="10.42578125" customWidth="1"/>
    <col min="5" max="5" width="10.5703125" customWidth="1"/>
    <col min="6" max="6" width="45.42578125" customWidth="1"/>
  </cols>
  <sheetData>
    <row r="2" spans="1:10" x14ac:dyDescent="0.25">
      <c r="A2" s="12" t="s">
        <v>11</v>
      </c>
    </row>
    <row r="3" spans="1:10" x14ac:dyDescent="0.25">
      <c r="A3" s="9" t="s">
        <v>25</v>
      </c>
    </row>
    <row r="4" spans="1:10" x14ac:dyDescent="0.25">
      <c r="A4" s="9" t="s">
        <v>8</v>
      </c>
      <c r="F4" s="1"/>
      <c r="G4" s="1"/>
      <c r="H4" s="1"/>
      <c r="I4" s="1"/>
      <c r="J4" s="1"/>
    </row>
    <row r="5" spans="1:10" x14ac:dyDescent="0.25">
      <c r="A5" s="10" t="s">
        <v>14</v>
      </c>
      <c r="F5" s="1"/>
      <c r="G5" s="1"/>
      <c r="H5" s="1"/>
      <c r="I5" s="1"/>
      <c r="J5" s="1"/>
    </row>
    <row r="6" spans="1:10" ht="15.75" x14ac:dyDescent="0.3">
      <c r="A6" s="11" t="s">
        <v>12</v>
      </c>
      <c r="F6" s="1"/>
      <c r="G6" s="1"/>
      <c r="H6" s="1"/>
      <c r="I6" s="1"/>
      <c r="J6" s="1"/>
    </row>
    <row r="7" spans="1:10" x14ac:dyDescent="0.25">
      <c r="A7" s="9" t="s">
        <v>13</v>
      </c>
      <c r="F7" s="1"/>
      <c r="G7" s="1"/>
      <c r="H7" s="1"/>
      <c r="I7" s="1"/>
      <c r="J7" s="1"/>
    </row>
    <row r="8" spans="1:10" x14ac:dyDescent="0.25">
      <c r="F8" s="1"/>
      <c r="G8" s="1"/>
      <c r="H8" s="1"/>
      <c r="I8" s="1"/>
      <c r="J8" s="1"/>
    </row>
    <row r="9" spans="1:10" x14ac:dyDescent="0.25">
      <c r="A9" s="13" t="s">
        <v>26</v>
      </c>
      <c r="E9" s="1"/>
      <c r="F9" s="1"/>
      <c r="G9" s="1"/>
      <c r="H9" s="1"/>
      <c r="I9" s="1"/>
    </row>
    <row r="10" spans="1:10" x14ac:dyDescent="0.25">
      <c r="A10" s="13" t="s">
        <v>27</v>
      </c>
    </row>
    <row r="11" spans="1:10" x14ac:dyDescent="0.25">
      <c r="A11" s="13" t="s">
        <v>9</v>
      </c>
    </row>
    <row r="12" spans="1:10" x14ac:dyDescent="0.25">
      <c r="A12" s="13" t="s">
        <v>28</v>
      </c>
    </row>
    <row r="13" spans="1:10" x14ac:dyDescent="0.25">
      <c r="A13" s="13" t="s">
        <v>10</v>
      </c>
    </row>
    <row r="14" spans="1:10" x14ac:dyDescent="0.25">
      <c r="A14" s="13"/>
    </row>
    <row r="15" spans="1:10" x14ac:dyDescent="0.25">
      <c r="A15" s="6" t="s">
        <v>0</v>
      </c>
      <c r="B15" s="7" t="s">
        <v>1</v>
      </c>
      <c r="C15" s="7" t="s">
        <v>2</v>
      </c>
      <c r="D15" s="7" t="s">
        <v>3</v>
      </c>
      <c r="E15" s="5" t="s">
        <v>4</v>
      </c>
    </row>
    <row r="16" spans="1:10" x14ac:dyDescent="0.25">
      <c r="A16" t="s">
        <v>16</v>
      </c>
      <c r="B16" t="s">
        <v>7</v>
      </c>
      <c r="C16">
        <v>580</v>
      </c>
      <c r="D16">
        <v>9.5</v>
      </c>
      <c r="E16">
        <f>Table4[[#This Row],[Maht]]*Table4[[#This Row],[Ühikhind]]</f>
        <v>5510</v>
      </c>
    </row>
    <row r="17" spans="1:5" x14ac:dyDescent="0.25">
      <c r="A17" t="s">
        <v>18</v>
      </c>
      <c r="B17" t="s">
        <v>17</v>
      </c>
      <c r="C17">
        <v>105</v>
      </c>
      <c r="D17">
        <v>180</v>
      </c>
      <c r="E17">
        <f>Table4[[#This Row],[Maht]]*Table4[[#This Row],[Ühikhind]]</f>
        <v>18900</v>
      </c>
    </row>
    <row r="18" spans="1:5" x14ac:dyDescent="0.25">
      <c r="A18" t="s">
        <v>19</v>
      </c>
      <c r="B18" t="s">
        <v>7</v>
      </c>
      <c r="C18">
        <v>580</v>
      </c>
      <c r="D18">
        <v>1</v>
      </c>
      <c r="E18">
        <f>Table4[[#This Row],[Maht]]*Table4[[#This Row],[Ühikhind]]</f>
        <v>580</v>
      </c>
    </row>
    <row r="19" spans="1:5" x14ac:dyDescent="0.25">
      <c r="A19" t="s">
        <v>20</v>
      </c>
      <c r="B19" t="s">
        <v>7</v>
      </c>
      <c r="C19">
        <v>580</v>
      </c>
      <c r="D19" s="8">
        <v>9.5</v>
      </c>
      <c r="E19">
        <f>Table4[[#This Row],[Maht]]*Table4[[#This Row],[Ühikhind]]</f>
        <v>5510</v>
      </c>
    </row>
    <row r="20" spans="1:5" x14ac:dyDescent="0.25">
      <c r="A20" t="s">
        <v>23</v>
      </c>
      <c r="B20" t="s">
        <v>21</v>
      </c>
      <c r="C20">
        <v>75</v>
      </c>
      <c r="D20">
        <v>3.8</v>
      </c>
      <c r="E20">
        <f>Table4[[#This Row],[Maht]]*Table4[[#This Row],[Ühikhind]]</f>
        <v>285</v>
      </c>
    </row>
    <row r="21" spans="1:5" x14ac:dyDescent="0.25">
      <c r="A21" t="s">
        <v>24</v>
      </c>
      <c r="B21" t="s">
        <v>22</v>
      </c>
      <c r="C21">
        <v>1</v>
      </c>
      <c r="D21">
        <v>2450</v>
      </c>
      <c r="E21">
        <f>Table4[[#This Row],[Maht]]*Table4[[#This Row],[Ühikhind]]</f>
        <v>2450</v>
      </c>
    </row>
    <row r="22" spans="1:5" x14ac:dyDescent="0.25">
      <c r="E22">
        <f>Table4[[#This Row],[Maht]]*Table4[[#This Row],[Ühikhind]]</f>
        <v>0</v>
      </c>
    </row>
    <row r="23" spans="1:5" x14ac:dyDescent="0.25">
      <c r="E23">
        <f>Table4[[#This Row],[Maht]]*Table4[[#This Row],[Ühikhind]]</f>
        <v>0</v>
      </c>
    </row>
    <row r="24" spans="1:5" x14ac:dyDescent="0.25">
      <c r="E24">
        <f>Table4[[#This Row],[Maht]]*Table4[[#This Row],[Ühikhind]]</f>
        <v>0</v>
      </c>
    </row>
    <row r="25" spans="1:5" x14ac:dyDescent="0.25">
      <c r="E25">
        <f>Table4[[#This Row],[Maht]]*Table4[[#This Row],[Ühikhind]]</f>
        <v>0</v>
      </c>
    </row>
    <row r="26" spans="1:5" x14ac:dyDescent="0.25">
      <c r="E26">
        <f>Table4[[#This Row],[Maht]]*Table4[[#This Row],[Ühikhind]]</f>
        <v>0</v>
      </c>
    </row>
    <row r="27" spans="1:5" x14ac:dyDescent="0.25">
      <c r="E27">
        <f>Table4[[#This Row],[Maht]]*Table4[[#This Row],[Ühikhind]]</f>
        <v>0</v>
      </c>
    </row>
    <row r="28" spans="1:5" x14ac:dyDescent="0.25">
      <c r="E28">
        <f>Table4[[#This Row],[Maht]]*Table4[[#This Row],[Ühikhind]]</f>
        <v>0</v>
      </c>
    </row>
    <row r="29" spans="1:5" x14ac:dyDescent="0.25">
      <c r="E29">
        <f>Table4[[#This Row],[Maht]]*Table4[[#This Row],[Ühikhind]]</f>
        <v>0</v>
      </c>
    </row>
    <row r="30" spans="1:5" x14ac:dyDescent="0.25">
      <c r="E30">
        <f>Table4[[#This Row],[Maht]]*Table4[[#This Row],[Ühikhind]]</f>
        <v>0</v>
      </c>
    </row>
    <row r="31" spans="1:5" ht="15.75" thickBot="1" x14ac:dyDescent="0.3">
      <c r="A31" t="s">
        <v>5</v>
      </c>
      <c r="E31">
        <f>SUBTOTAL(109,Table4[Kokkuku])</f>
        <v>33235</v>
      </c>
    </row>
    <row r="32" spans="1:5" ht="16.5" thickTop="1" thickBot="1" x14ac:dyDescent="0.3">
      <c r="A32" s="4" t="s">
        <v>15</v>
      </c>
      <c r="B32" s="2"/>
      <c r="C32" s="2"/>
      <c r="D32" s="2"/>
      <c r="E32" s="3">
        <f>E31*0.24</f>
        <v>7976.4</v>
      </c>
    </row>
    <row r="33" spans="1:5" ht="15.75" thickTop="1" x14ac:dyDescent="0.25">
      <c r="A33" s="4" t="s">
        <v>6</v>
      </c>
      <c r="B33" s="2"/>
      <c r="C33" s="2"/>
      <c r="D33" s="2"/>
      <c r="E33" s="3">
        <f>E31+E32</f>
        <v>41211.4</v>
      </c>
    </row>
  </sheetData>
  <phoneticPr fontId="2" type="noConversion"/>
  <hyperlinks>
    <hyperlink ref="A5" r:id="rId1" xr:uid="{FFCBAF74-48D9-4AF0-90A1-DA42788FBBCE}"/>
  </hyperlinks>
  <pageMargins left="0.7" right="0.7" top="0.75" bottom="0.75" header="0.3" footer="0.3"/>
  <pageSetup scale="70"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mihkel aamer</dc:creator>
  <cp:lastModifiedBy>Kristjan Meister</cp:lastModifiedBy>
  <cp:lastPrinted>2023-03-02T18:35:33Z</cp:lastPrinted>
  <dcterms:created xsi:type="dcterms:W3CDTF">2021-11-01T18:31:25Z</dcterms:created>
  <dcterms:modified xsi:type="dcterms:W3CDTF">2025-09-29T10:49:45Z</dcterms:modified>
</cp:coreProperties>
</file>